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0188" windowHeight="5448" activeTab="0"/>
  </bookViews>
  <sheets>
    <sheet name="Annual Report 3rd cities forms" sheetId="1" r:id="rId1"/>
  </sheets>
  <definedNames>
    <definedName name="_xlnm.Print_Area" localSheetId="0">'Annual Report 3rd cities forms'!$A$1:$M$100</definedName>
  </definedNames>
  <calcPr fullCalcOnLoad="1"/>
</workbook>
</file>

<file path=xl/sharedStrings.xml><?xml version="1.0" encoding="utf-8"?>
<sst xmlns="http://schemas.openxmlformats.org/spreadsheetml/2006/main" count="118" uniqueCount="72">
  <si>
    <t>ALL FUNDS</t>
  </si>
  <si>
    <t>Exhibit II</t>
  </si>
  <si>
    <t>Page 1</t>
  </si>
  <si>
    <t>STATEMENT OF RECEIPTS, DISBURSEMENTS AND CHANGES IN FUND CASH BALANCES</t>
  </si>
  <si>
    <t>Receipts (Source):</t>
  </si>
  <si>
    <t xml:space="preserve">  313 Sales Tax</t>
  </si>
  <si>
    <t xml:space="preserve">  316 911 Telephone Surcharge</t>
  </si>
  <si>
    <t xml:space="preserve">  311-319 Other Taxes (319)</t>
  </si>
  <si>
    <t xml:space="preserve">  320 Licenses and Permits</t>
  </si>
  <si>
    <t xml:space="preserve">  335.1 Bank Franchise Tax</t>
  </si>
  <si>
    <t xml:space="preserve">  335.2 Motor Vehicle Commercial</t>
  </si>
  <si>
    <t xml:space="preserve">            Prorate</t>
  </si>
  <si>
    <t xml:space="preserve">  335.3 Liquor Tax Reversion</t>
  </si>
  <si>
    <t xml:space="preserve">  335.7 Liquor License Reversion</t>
  </si>
  <si>
    <t xml:space="preserve">  335.8 Local Government Highway</t>
  </si>
  <si>
    <t xml:space="preserve">            and Bridge Fund</t>
  </si>
  <si>
    <t xml:space="preserve">  338.1 County Road Tax (25%)</t>
  </si>
  <si>
    <t xml:space="preserve">  341-349 Charges for Goods and</t>
  </si>
  <si>
    <t xml:space="preserve">                Services (341)</t>
  </si>
  <si>
    <t xml:space="preserve">  351-359 Fines and Forfeits (351)</t>
  </si>
  <si>
    <t xml:space="preserve">  361 Investment Earnings </t>
  </si>
  <si>
    <t xml:space="preserve">  362 Rentals</t>
  </si>
  <si>
    <t xml:space="preserve">  363-369 Other Revenues (369)</t>
  </si>
  <si>
    <t>Page 2</t>
  </si>
  <si>
    <t>(continued)</t>
  </si>
  <si>
    <t>ENTERPRISE FUNDS</t>
  </si>
  <si>
    <t>380 Enterprise Operating Revenue</t>
  </si>
  <si>
    <t>330 Operating Grants</t>
  </si>
  <si>
    <t>Total Receipts</t>
  </si>
  <si>
    <t>Disbursements (Function):</t>
  </si>
  <si>
    <t>411-419 General Government (414)</t>
  </si>
  <si>
    <t>431 Highways and Streets (includes</t>
  </si>
  <si>
    <t xml:space="preserve">       snow removal &amp; street lights)</t>
  </si>
  <si>
    <t>432 Sanitation (includes garbage</t>
  </si>
  <si>
    <t xml:space="preserve">       &amp; rubble sites)</t>
  </si>
  <si>
    <t>433-439 Other Public Works (435)</t>
  </si>
  <si>
    <t>441-449 Health and Welfare (441)</t>
  </si>
  <si>
    <t>451-459 Culture-Recreation (451)</t>
  </si>
  <si>
    <t>470 Debt Service</t>
  </si>
  <si>
    <t>480 Intergovernmental Expenditures</t>
  </si>
  <si>
    <t>Page 3</t>
  </si>
  <si>
    <t>410 Personal Services</t>
  </si>
  <si>
    <t>420 Other Expenses</t>
  </si>
  <si>
    <t>Total Disbursements</t>
  </si>
  <si>
    <t>39101 Transfers In</t>
  </si>
  <si>
    <t>________________________</t>
  </si>
  <si>
    <t>Subtotal of Receipts, Disbursements</t>
  </si>
  <si>
    <t xml:space="preserve">  and Transfers</t>
  </si>
  <si>
    <t>Fund Cash Balance,</t>
  </si>
  <si>
    <t>Adjustments:</t>
  </si>
  <si>
    <t>Restated Fund Cash Balance,</t>
  </si>
  <si>
    <t>FUND CASH BALANCE,</t>
  </si>
  <si>
    <t xml:space="preserve"> </t>
  </si>
  <si>
    <t xml:space="preserve">    </t>
  </si>
  <si>
    <t xml:space="preserve">  311 Property Taxes</t>
  </si>
  <si>
    <t xml:space="preserve">  335.4 Motor Vehicle Licenses (5%)</t>
  </si>
  <si>
    <t>General</t>
  </si>
  <si>
    <t>Fund</t>
  </si>
  <si>
    <t>Water</t>
  </si>
  <si>
    <t>Sewer</t>
  </si>
  <si>
    <t>Total</t>
  </si>
  <si>
    <t>Enterprise Funds</t>
  </si>
  <si>
    <t xml:space="preserve">426 Supplies and Materials </t>
  </si>
  <si>
    <t xml:space="preserve">51100 Transfers Out </t>
  </si>
  <si>
    <t>(            )</t>
  </si>
  <si>
    <t>490-492 Miscellaneous (492)</t>
  </si>
  <si>
    <t>MUNICIPALITY OF WENTWORTH</t>
  </si>
  <si>
    <t>For the Year Ended December 31, 2013</t>
  </si>
  <si>
    <t>Sales Tax</t>
  </si>
  <si>
    <t>Street FIT</t>
  </si>
  <si>
    <t xml:space="preserve">  DECEMBER 31, 2013</t>
  </si>
  <si>
    <t xml:space="preserve">  January 1,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</si>
</sst>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_);\(0\)"/>
    <numFmt numFmtId="167" formatCode="0.00_);\(0.00\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39" fontId="0" fillId="33" borderId="0" xfId="0" applyNumberFormat="1" applyFill="1" applyAlignment="1">
      <alignment/>
    </xf>
    <xf numFmtId="39" fontId="0" fillId="33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9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1" max="1" width="33.8515625" style="0" customWidth="1"/>
    <col min="2" max="2" width="10.28125" style="0" bestFit="1" customWidth="1"/>
    <col min="3" max="3" width="1.28515625" style="0" customWidth="1"/>
    <col min="4" max="4" width="10.7109375" style="0" customWidth="1"/>
    <col min="5" max="5" width="1.28515625" style="0" customWidth="1"/>
    <col min="6" max="6" width="9.28125" style="0" bestFit="1" customWidth="1"/>
    <col min="7" max="7" width="1.28515625" style="0" customWidth="1"/>
    <col min="8" max="8" width="10.7109375" style="0" bestFit="1" customWidth="1"/>
    <col min="9" max="9" width="1.28515625" style="0" customWidth="1"/>
    <col min="11" max="12" width="1.28515625" style="0" customWidth="1"/>
    <col min="13" max="13" width="11.140625" style="0" customWidth="1"/>
  </cols>
  <sheetData>
    <row r="1" spans="1:13" ht="12.7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4" t="s">
        <v>67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12.75">
      <c r="A8" s="1"/>
      <c r="H8" s="15" t="s">
        <v>61</v>
      </c>
      <c r="I8" s="15"/>
      <c r="J8" s="15"/>
      <c r="K8" s="15"/>
    </row>
    <row r="9" spans="1:11" ht="12.75">
      <c r="A9" s="1"/>
      <c r="B9" s="1" t="s">
        <v>56</v>
      </c>
      <c r="C9" s="1"/>
      <c r="D9" s="1" t="s">
        <v>68</v>
      </c>
      <c r="E9" s="1"/>
      <c r="F9" s="1" t="s">
        <v>69</v>
      </c>
      <c r="G9" s="1"/>
      <c r="H9" s="1" t="s">
        <v>58</v>
      </c>
      <c r="I9" s="1"/>
      <c r="J9" s="1" t="s">
        <v>59</v>
      </c>
      <c r="K9" s="1"/>
    </row>
    <row r="10" spans="2:13" ht="12.75">
      <c r="B10" s="2" t="s">
        <v>57</v>
      </c>
      <c r="C10" s="1"/>
      <c r="D10" s="2" t="s">
        <v>57</v>
      </c>
      <c r="E10" s="1"/>
      <c r="F10" s="2" t="s">
        <v>57</v>
      </c>
      <c r="G10" s="1"/>
      <c r="H10" s="2" t="s">
        <v>57</v>
      </c>
      <c r="I10" s="1"/>
      <c r="J10" s="2" t="s">
        <v>57</v>
      </c>
      <c r="K10" s="1"/>
      <c r="M10" s="2" t="s">
        <v>60</v>
      </c>
    </row>
    <row r="11" ht="12.75">
      <c r="A11" t="s">
        <v>4</v>
      </c>
    </row>
    <row r="12" spans="1:13" ht="12.75">
      <c r="A12" t="s">
        <v>54</v>
      </c>
      <c r="B12" s="5">
        <v>38637.41</v>
      </c>
      <c r="C12" s="4"/>
      <c r="D12" s="5"/>
      <c r="E12" s="4"/>
      <c r="F12" s="5"/>
      <c r="G12" s="4"/>
      <c r="H12" s="5"/>
      <c r="I12" s="4"/>
      <c r="J12" s="5"/>
      <c r="K12" s="4"/>
      <c r="L12" s="4"/>
      <c r="M12" s="5">
        <f aca="true" t="shared" si="0" ref="M12:M25">SUM(B12:L12)</f>
        <v>38637.41</v>
      </c>
    </row>
    <row r="13" spans="1:13" ht="12.75">
      <c r="A13" t="s">
        <v>5</v>
      </c>
      <c r="B13" s="5"/>
      <c r="C13" s="4"/>
      <c r="D13" s="5">
        <v>38809.1</v>
      </c>
      <c r="E13" s="4"/>
      <c r="F13" s="5"/>
      <c r="G13" s="4"/>
      <c r="H13" s="5"/>
      <c r="I13" s="4"/>
      <c r="J13" s="5"/>
      <c r="K13" s="4"/>
      <c r="L13" s="4"/>
      <c r="M13" s="5">
        <f t="shared" si="0"/>
        <v>38809.1</v>
      </c>
    </row>
    <row r="14" spans="1:13" ht="12.75">
      <c r="A14" t="s">
        <v>6</v>
      </c>
      <c r="B14" s="5">
        <v>957.65</v>
      </c>
      <c r="C14" s="4"/>
      <c r="D14" s="5"/>
      <c r="E14" s="4"/>
      <c r="F14" s="5"/>
      <c r="G14" s="4"/>
      <c r="H14" s="5"/>
      <c r="I14" s="4"/>
      <c r="J14" s="5"/>
      <c r="K14" s="4"/>
      <c r="L14" s="4"/>
      <c r="M14" s="5">
        <f t="shared" si="0"/>
        <v>957.65</v>
      </c>
    </row>
    <row r="15" spans="1:13" ht="12.75">
      <c r="A15" t="s">
        <v>7</v>
      </c>
      <c r="B15" s="5">
        <v>225.26</v>
      </c>
      <c r="C15" s="4"/>
      <c r="D15" s="5"/>
      <c r="E15" s="4"/>
      <c r="F15" s="5"/>
      <c r="G15" s="4"/>
      <c r="H15" s="5"/>
      <c r="I15" s="4"/>
      <c r="J15" s="5"/>
      <c r="K15" s="4"/>
      <c r="L15" s="4"/>
      <c r="M15" s="5">
        <f t="shared" si="0"/>
        <v>225.26</v>
      </c>
    </row>
    <row r="16" spans="1:13" ht="12.75">
      <c r="A16" t="s">
        <v>8</v>
      </c>
      <c r="B16" s="5">
        <v>70.25</v>
      </c>
      <c r="C16" s="4"/>
      <c r="D16" s="5"/>
      <c r="E16" s="4"/>
      <c r="F16" s="5"/>
      <c r="G16" s="4"/>
      <c r="H16" s="5"/>
      <c r="I16" s="4"/>
      <c r="J16" s="5"/>
      <c r="K16" s="4"/>
      <c r="L16" s="4"/>
      <c r="M16" s="5">
        <f t="shared" si="0"/>
        <v>70.25</v>
      </c>
    </row>
    <row r="17" spans="1:13" ht="12.75">
      <c r="A17" t="s">
        <v>9</v>
      </c>
      <c r="B17" s="5">
        <v>371.04</v>
      </c>
      <c r="C17" s="4"/>
      <c r="D17" s="5"/>
      <c r="E17" s="4"/>
      <c r="F17" s="5"/>
      <c r="G17" s="4"/>
      <c r="H17" s="5"/>
      <c r="I17" s="4"/>
      <c r="J17" s="5"/>
      <c r="K17" s="4"/>
      <c r="L17" s="4"/>
      <c r="M17" s="5">
        <f t="shared" si="0"/>
        <v>371.04</v>
      </c>
    </row>
    <row r="18" spans="1:13" ht="12.75">
      <c r="A18" s="10" t="s">
        <v>10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0"/>
        <v>0</v>
      </c>
    </row>
    <row r="19" spans="1:13" ht="12.75">
      <c r="A19" s="10" t="s">
        <v>11</v>
      </c>
      <c r="B19" s="12">
        <v>1796.53</v>
      </c>
      <c r="C19" s="4"/>
      <c r="D19" s="5"/>
      <c r="E19" s="4"/>
      <c r="F19" s="5"/>
      <c r="G19" s="4"/>
      <c r="H19" s="5"/>
      <c r="I19" s="4"/>
      <c r="J19" s="5"/>
      <c r="K19" s="4"/>
      <c r="L19" s="4"/>
      <c r="M19" s="5">
        <f t="shared" si="0"/>
        <v>1796.53</v>
      </c>
    </row>
    <row r="20" spans="1:13" ht="12.75">
      <c r="A20" s="10" t="s">
        <v>12</v>
      </c>
      <c r="B20" s="12">
        <v>1210.32</v>
      </c>
      <c r="C20" s="4"/>
      <c r="D20" s="5"/>
      <c r="E20" s="4"/>
      <c r="F20" s="5"/>
      <c r="G20" s="4"/>
      <c r="H20" s="5"/>
      <c r="I20" s="4"/>
      <c r="J20" s="5"/>
      <c r="K20" s="4"/>
      <c r="L20" s="4"/>
      <c r="M20" s="5">
        <f t="shared" si="0"/>
        <v>1210.32</v>
      </c>
    </row>
    <row r="21" spans="1:13" ht="12.75">
      <c r="A21" s="10" t="s">
        <v>55</v>
      </c>
      <c r="B21" s="12">
        <v>5105.25</v>
      </c>
      <c r="C21" s="4"/>
      <c r="D21" s="5"/>
      <c r="E21" s="4"/>
      <c r="F21" s="5"/>
      <c r="G21" s="4"/>
      <c r="H21" s="5"/>
      <c r="I21" s="4"/>
      <c r="J21" s="5"/>
      <c r="K21" s="4"/>
      <c r="L21" s="4"/>
      <c r="M21" s="5">
        <f t="shared" si="0"/>
        <v>5105.25</v>
      </c>
    </row>
    <row r="22" spans="1:13" ht="12.75">
      <c r="A22" s="10" t="s">
        <v>13</v>
      </c>
      <c r="B22" s="12">
        <v>750</v>
      </c>
      <c r="C22" s="4"/>
      <c r="D22" s="5"/>
      <c r="E22" s="4"/>
      <c r="F22" s="5"/>
      <c r="G22" s="4"/>
      <c r="H22" s="5"/>
      <c r="I22" s="4"/>
      <c r="J22" s="5"/>
      <c r="K22" s="4"/>
      <c r="L22" s="4"/>
      <c r="M22" s="5">
        <f t="shared" si="0"/>
        <v>750</v>
      </c>
    </row>
    <row r="23" spans="1:13" ht="12.75">
      <c r="A23" s="10" t="s">
        <v>14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0"/>
        <v>0</v>
      </c>
    </row>
    <row r="24" spans="1:13" ht="12.75">
      <c r="A24" s="10" t="s">
        <v>15</v>
      </c>
      <c r="B24" s="12">
        <v>4720.46</v>
      </c>
      <c r="C24" s="4"/>
      <c r="D24" s="5"/>
      <c r="E24" s="4"/>
      <c r="F24" s="5"/>
      <c r="G24" s="4"/>
      <c r="H24" s="5"/>
      <c r="I24" s="4"/>
      <c r="J24" s="5"/>
      <c r="K24" s="4"/>
      <c r="L24" s="4"/>
      <c r="M24" s="5">
        <f t="shared" si="0"/>
        <v>4720.46</v>
      </c>
    </row>
    <row r="25" spans="1:13" ht="12.75">
      <c r="A25" s="10" t="s">
        <v>16</v>
      </c>
      <c r="B25" s="12">
        <v>322.62</v>
      </c>
      <c r="C25" s="4"/>
      <c r="D25" s="5"/>
      <c r="E25" s="4"/>
      <c r="F25" s="5"/>
      <c r="G25" s="4"/>
      <c r="H25" s="5"/>
      <c r="I25" s="4"/>
      <c r="J25" s="5"/>
      <c r="K25" s="4"/>
      <c r="L25" s="4"/>
      <c r="M25" s="5">
        <f t="shared" si="0"/>
        <v>322.62</v>
      </c>
    </row>
    <row r="26" spans="1:13" ht="12.75">
      <c r="A26" s="10" t="s">
        <v>17</v>
      </c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v>0</v>
      </c>
    </row>
    <row r="27" spans="1:13" ht="12.75">
      <c r="A27" s="10" t="s">
        <v>18</v>
      </c>
      <c r="B27" s="12">
        <v>14894.36</v>
      </c>
      <c r="C27" s="4"/>
      <c r="D27" s="5"/>
      <c r="E27" s="4"/>
      <c r="F27" s="5"/>
      <c r="G27" s="4"/>
      <c r="H27" s="5"/>
      <c r="I27" s="4"/>
      <c r="J27" s="5"/>
      <c r="K27" s="4"/>
      <c r="L27" s="4"/>
      <c r="M27" s="5">
        <f>SUM(B27:L27)</f>
        <v>14894.36</v>
      </c>
    </row>
    <row r="28" spans="1:13" ht="12.75">
      <c r="A28" s="10" t="s">
        <v>19</v>
      </c>
      <c r="B28" s="12">
        <v>165</v>
      </c>
      <c r="C28" s="4"/>
      <c r="D28" s="5"/>
      <c r="E28" s="4"/>
      <c r="F28" s="5"/>
      <c r="G28" s="4"/>
      <c r="H28" s="5"/>
      <c r="I28" s="4"/>
      <c r="J28" s="5"/>
      <c r="K28" s="4"/>
      <c r="L28" s="4"/>
      <c r="M28" s="5">
        <f>SUM(B28:L28)</f>
        <v>165</v>
      </c>
    </row>
    <row r="29" spans="1:13" ht="12.75">
      <c r="A29" t="s">
        <v>20</v>
      </c>
      <c r="B29" s="5">
        <v>20.32</v>
      </c>
      <c r="C29" s="4"/>
      <c r="D29" s="5">
        <v>18.96</v>
      </c>
      <c r="E29" s="4"/>
      <c r="F29" s="5">
        <v>14.23</v>
      </c>
      <c r="G29" s="4"/>
      <c r="H29" s="5">
        <v>2.456</v>
      </c>
      <c r="I29" s="4"/>
      <c r="J29" s="5">
        <v>0</v>
      </c>
      <c r="K29" s="4"/>
      <c r="L29" s="4"/>
      <c r="M29" s="5">
        <f>SUM(B29:L29)</f>
        <v>55.96600000000001</v>
      </c>
    </row>
    <row r="30" spans="1:13" ht="12.75">
      <c r="A30" t="s">
        <v>21</v>
      </c>
      <c r="B30" s="5">
        <v>100</v>
      </c>
      <c r="C30" s="4"/>
      <c r="D30" s="5"/>
      <c r="E30" s="4"/>
      <c r="F30" s="5"/>
      <c r="G30" s="4"/>
      <c r="H30" s="5"/>
      <c r="I30" s="4"/>
      <c r="J30" s="5"/>
      <c r="K30" s="4"/>
      <c r="L30" s="4"/>
      <c r="M30" s="5">
        <f>SUM(B30:L30)</f>
        <v>100</v>
      </c>
    </row>
    <row r="31" spans="1:13" ht="12.75">
      <c r="A31" t="s">
        <v>22</v>
      </c>
      <c r="B31" s="5">
        <v>3252.23</v>
      </c>
      <c r="C31" s="4"/>
      <c r="D31" s="5"/>
      <c r="E31" s="4"/>
      <c r="F31" s="5"/>
      <c r="G31" s="4"/>
      <c r="H31" s="5"/>
      <c r="I31" s="4"/>
      <c r="J31" s="5"/>
      <c r="K31" s="4"/>
      <c r="L31" s="4"/>
      <c r="M31" s="5">
        <f>SUM(B31:L31)</f>
        <v>3252.23</v>
      </c>
    </row>
    <row r="32" spans="1:13" ht="12.75">
      <c r="A32" s="16" t="s">
        <v>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6" t="s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4" t="s">
        <v>66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 t="s">
        <v>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 t="s">
        <v>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 t="s">
        <v>67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 t="s">
        <v>24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2.75">
      <c r="A40" s="1"/>
      <c r="H40" s="15" t="s">
        <v>61</v>
      </c>
      <c r="I40" s="15"/>
      <c r="J40" s="15"/>
      <c r="K40" s="15"/>
    </row>
    <row r="41" spans="1:11" ht="12.75">
      <c r="A41" s="1"/>
      <c r="B41" s="1" t="s">
        <v>56</v>
      </c>
      <c r="C41" s="1"/>
      <c r="D41" s="1" t="s">
        <v>68</v>
      </c>
      <c r="E41" s="1"/>
      <c r="F41" s="1" t="s">
        <v>69</v>
      </c>
      <c r="G41" s="1"/>
      <c r="H41" s="1" t="s">
        <v>58</v>
      </c>
      <c r="I41" s="1"/>
      <c r="J41" s="1" t="s">
        <v>59</v>
      </c>
      <c r="K41" s="1"/>
    </row>
    <row r="42" spans="2:13" ht="12.75">
      <c r="B42" s="2" t="s">
        <v>57</v>
      </c>
      <c r="C42" s="1"/>
      <c r="D42" s="2" t="s">
        <v>57</v>
      </c>
      <c r="E42" s="1"/>
      <c r="F42" s="2" t="s">
        <v>57</v>
      </c>
      <c r="G42" s="1"/>
      <c r="H42" s="2" t="s">
        <v>57</v>
      </c>
      <c r="I42" s="1"/>
      <c r="J42" s="2" t="s">
        <v>57</v>
      </c>
      <c r="K42" s="1"/>
      <c r="M42" s="2" t="s">
        <v>60</v>
      </c>
    </row>
    <row r="43" ht="12.75">
      <c r="A43" t="s">
        <v>25</v>
      </c>
    </row>
    <row r="44" spans="1:13" ht="12.75">
      <c r="A44" t="s">
        <v>26</v>
      </c>
      <c r="B44" s="5">
        <v>24355.63</v>
      </c>
      <c r="C44" s="4"/>
      <c r="D44" s="5">
        <v>0</v>
      </c>
      <c r="E44" s="6"/>
      <c r="F44" s="5">
        <v>0</v>
      </c>
      <c r="G44" s="4"/>
      <c r="H44" s="5">
        <v>33838.98</v>
      </c>
      <c r="I44" s="4"/>
      <c r="J44" s="5">
        <v>0</v>
      </c>
      <c r="K44" s="4"/>
      <c r="L44" s="4"/>
      <c r="M44" s="5">
        <f>SUM(B44:L44)</f>
        <v>58194.61</v>
      </c>
    </row>
    <row r="45" spans="1:13" ht="12.75">
      <c r="A45" t="s">
        <v>27</v>
      </c>
      <c r="B45" s="5">
        <v>0</v>
      </c>
      <c r="C45" s="4"/>
      <c r="D45" s="5">
        <v>0</v>
      </c>
      <c r="E45" s="6"/>
      <c r="F45" s="5">
        <v>0</v>
      </c>
      <c r="G45" s="4"/>
      <c r="H45" s="5">
        <v>0</v>
      </c>
      <c r="I45" s="4"/>
      <c r="J45" s="5">
        <v>0</v>
      </c>
      <c r="K45" s="4"/>
      <c r="L45" s="4"/>
      <c r="M45" s="5">
        <f>SUM(B45:L45)</f>
        <v>0</v>
      </c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t="s">
        <v>28</v>
      </c>
      <c r="B47" s="5">
        <f>+SUM(B12:B45)</f>
        <v>96954.33000000002</v>
      </c>
      <c r="C47" s="4"/>
      <c r="D47" s="5">
        <f>+SUM(D12:D45)</f>
        <v>38828.06</v>
      </c>
      <c r="E47" s="6"/>
      <c r="F47" s="5">
        <f>+SUM(F12:F45)</f>
        <v>14.23</v>
      </c>
      <c r="G47" s="4"/>
      <c r="H47" s="5">
        <f>+SUM(H12:H45)</f>
        <v>33841.436</v>
      </c>
      <c r="I47" s="4"/>
      <c r="J47" s="5">
        <f>+SUM(J12:J45)</f>
        <v>0</v>
      </c>
      <c r="K47" s="4"/>
      <c r="L47" s="4"/>
      <c r="M47" s="5">
        <f>+SUM(M12:M45)</f>
        <v>169638.05599999998</v>
      </c>
    </row>
    <row r="48" spans="2:13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t="s">
        <v>29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t="s">
        <v>30</v>
      </c>
      <c r="B51" s="12">
        <v>27046.83</v>
      </c>
      <c r="C51" s="4"/>
      <c r="D51" s="5"/>
      <c r="E51" s="4"/>
      <c r="F51" s="5"/>
      <c r="G51" s="4"/>
      <c r="H51" s="5"/>
      <c r="I51" s="4"/>
      <c r="J51" s="5"/>
      <c r="K51" s="4"/>
      <c r="L51" s="4"/>
      <c r="M51" s="5">
        <f>SUM(B51:L51)</f>
        <v>27046.83</v>
      </c>
    </row>
    <row r="52" spans="1:13" ht="12.75">
      <c r="A52" t="s">
        <v>31</v>
      </c>
      <c r="B52" s="24" t="s">
        <v>52</v>
      </c>
      <c r="C52" s="4"/>
      <c r="D52" s="4"/>
      <c r="E52" s="4"/>
      <c r="F52" s="6"/>
      <c r="G52" s="6"/>
      <c r="H52" s="6"/>
      <c r="I52" s="6"/>
      <c r="J52" s="6"/>
      <c r="K52" s="4"/>
      <c r="L52" s="4"/>
      <c r="M52" s="4"/>
    </row>
    <row r="53" spans="1:13" ht="12.75">
      <c r="A53" t="s">
        <v>32</v>
      </c>
      <c r="B53" s="12">
        <v>35122.28</v>
      </c>
      <c r="C53" s="4"/>
      <c r="D53" s="5"/>
      <c r="E53" s="4"/>
      <c r="F53" s="5"/>
      <c r="G53" s="4"/>
      <c r="H53" s="5"/>
      <c r="I53" s="4"/>
      <c r="J53" s="5"/>
      <c r="K53" s="4"/>
      <c r="L53" s="4"/>
      <c r="M53" s="5">
        <f>SUM(B53:L53)</f>
        <v>35122.28</v>
      </c>
    </row>
    <row r="54" spans="1:13" ht="12.75">
      <c r="A54" t="s">
        <v>33</v>
      </c>
      <c r="B54" s="11"/>
      <c r="C54" s="4"/>
      <c r="D54" s="4"/>
      <c r="E54" s="4"/>
      <c r="F54" s="6"/>
      <c r="G54" s="6"/>
      <c r="H54" s="6"/>
      <c r="I54" s="6"/>
      <c r="J54" s="6"/>
      <c r="K54" s="4"/>
      <c r="L54" s="4"/>
      <c r="M54" s="4"/>
    </row>
    <row r="55" spans="1:13" ht="12.75">
      <c r="A55" t="s">
        <v>34</v>
      </c>
      <c r="B55" s="12">
        <v>21466.85</v>
      </c>
      <c r="C55" s="4"/>
      <c r="D55" s="5"/>
      <c r="E55" s="4"/>
      <c r="F55" s="5"/>
      <c r="G55" s="4"/>
      <c r="H55" s="5"/>
      <c r="I55" s="4"/>
      <c r="J55" s="5"/>
      <c r="K55" s="4"/>
      <c r="L55" s="4"/>
      <c r="M55" s="5">
        <f aca="true" t="shared" si="1" ref="M55:M61">SUM(B55:L55)</f>
        <v>21466.85</v>
      </c>
    </row>
    <row r="56" spans="1:13" ht="12.75">
      <c r="A56" t="s">
        <v>35</v>
      </c>
      <c r="B56" s="12"/>
      <c r="C56" s="4"/>
      <c r="D56" s="5"/>
      <c r="E56" s="4"/>
      <c r="F56" s="5"/>
      <c r="G56" s="4"/>
      <c r="H56" s="5"/>
      <c r="I56" s="4"/>
      <c r="J56" s="5"/>
      <c r="K56" s="4"/>
      <c r="L56" s="4"/>
      <c r="M56" s="5">
        <f t="shared" si="1"/>
        <v>0</v>
      </c>
    </row>
    <row r="57" spans="1:13" ht="12.75">
      <c r="A57" t="s">
        <v>36</v>
      </c>
      <c r="B57" s="12">
        <v>6418.62</v>
      </c>
      <c r="C57" s="4"/>
      <c r="D57" s="5"/>
      <c r="E57" s="4"/>
      <c r="F57" s="5"/>
      <c r="G57" s="4"/>
      <c r="H57" s="5"/>
      <c r="I57" s="4"/>
      <c r="J57" s="5"/>
      <c r="K57" s="4"/>
      <c r="L57" s="4"/>
      <c r="M57" s="5">
        <f t="shared" si="1"/>
        <v>6418.62</v>
      </c>
    </row>
    <row r="58" spans="1:13" ht="12.75">
      <c r="A58" t="s">
        <v>37</v>
      </c>
      <c r="B58" s="12">
        <v>2559.72</v>
      </c>
      <c r="C58" s="4"/>
      <c r="D58" s="5"/>
      <c r="E58" s="4"/>
      <c r="F58" s="5"/>
      <c r="G58" s="4"/>
      <c r="H58" s="5"/>
      <c r="I58" s="4"/>
      <c r="J58" s="5"/>
      <c r="K58" s="4"/>
      <c r="L58" s="4"/>
      <c r="M58" s="5">
        <f t="shared" si="1"/>
        <v>2559.72</v>
      </c>
    </row>
    <row r="59" spans="1:13" ht="12.75">
      <c r="A59" t="s">
        <v>38</v>
      </c>
      <c r="B59" s="12">
        <v>0</v>
      </c>
      <c r="C59" s="4"/>
      <c r="D59" s="5"/>
      <c r="E59" s="4"/>
      <c r="F59" s="5"/>
      <c r="G59" s="4"/>
      <c r="H59" s="5"/>
      <c r="I59" s="4"/>
      <c r="J59" s="5"/>
      <c r="K59" s="4"/>
      <c r="L59" s="4"/>
      <c r="M59" s="5">
        <f t="shared" si="1"/>
        <v>0</v>
      </c>
    </row>
    <row r="60" spans="1:13" ht="12.75">
      <c r="A60" t="s">
        <v>39</v>
      </c>
      <c r="B60" s="5"/>
      <c r="C60" s="4"/>
      <c r="D60" s="5"/>
      <c r="E60" s="4"/>
      <c r="F60" s="5"/>
      <c r="G60" s="4"/>
      <c r="H60" s="5"/>
      <c r="I60" s="4"/>
      <c r="J60" s="5"/>
      <c r="K60" s="4"/>
      <c r="L60" s="4"/>
      <c r="M60" s="5">
        <f t="shared" si="1"/>
        <v>0</v>
      </c>
    </row>
    <row r="61" spans="1:13" ht="12.75">
      <c r="A61" t="s">
        <v>65</v>
      </c>
      <c r="B61" s="5">
        <v>347.99</v>
      </c>
      <c r="C61" s="4"/>
      <c r="D61" s="5"/>
      <c r="E61" s="4"/>
      <c r="F61" s="5"/>
      <c r="G61" s="4"/>
      <c r="H61" s="5"/>
      <c r="I61" s="4"/>
      <c r="J61" s="5"/>
      <c r="K61" s="4"/>
      <c r="L61" s="4"/>
      <c r="M61" s="5">
        <f t="shared" si="1"/>
        <v>347.99</v>
      </c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16" t="s">
        <v>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75">
      <c r="A65" s="16" t="s">
        <v>40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.75">
      <c r="A66" s="14" t="s">
        <v>66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 t="s">
        <v>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 t="s">
        <v>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 t="s">
        <v>67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 t="s">
        <v>52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2" spans="1:11" ht="12.75">
      <c r="A72" s="1"/>
      <c r="H72" s="15" t="s">
        <v>61</v>
      </c>
      <c r="I72" s="15"/>
      <c r="J72" s="15"/>
      <c r="K72" s="15"/>
    </row>
    <row r="73" spans="1:11" ht="12.75">
      <c r="A73" s="1"/>
      <c r="B73" s="1" t="s">
        <v>56</v>
      </c>
      <c r="C73" s="1"/>
      <c r="D73" s="1" t="s">
        <v>68</v>
      </c>
      <c r="E73" s="1"/>
      <c r="F73" s="1" t="s">
        <v>69</v>
      </c>
      <c r="G73" s="1"/>
      <c r="H73" s="1" t="s">
        <v>58</v>
      </c>
      <c r="I73" s="1"/>
      <c r="J73" s="1" t="s">
        <v>59</v>
      </c>
      <c r="K73" s="1"/>
    </row>
    <row r="74" spans="2:13" ht="12.75">
      <c r="B74" s="2" t="s">
        <v>57</v>
      </c>
      <c r="C74" s="1"/>
      <c r="D74" s="2" t="s">
        <v>57</v>
      </c>
      <c r="E74" s="1"/>
      <c r="F74" s="2" t="s">
        <v>57</v>
      </c>
      <c r="G74" s="1"/>
      <c r="H74" s="2" t="s">
        <v>57</v>
      </c>
      <c r="I74" s="1"/>
      <c r="J74" s="2" t="s">
        <v>57</v>
      </c>
      <c r="K74" s="1"/>
      <c r="M74" s="2" t="s">
        <v>60</v>
      </c>
    </row>
    <row r="75" ht="12.75">
      <c r="A75" t="s">
        <v>25</v>
      </c>
    </row>
    <row r="76" spans="1:13" ht="12.75">
      <c r="A76" t="s">
        <v>41</v>
      </c>
      <c r="B76" s="17"/>
      <c r="C76" s="18"/>
      <c r="D76" s="17"/>
      <c r="E76" s="19"/>
      <c r="F76" s="17"/>
      <c r="G76" s="18"/>
      <c r="H76" s="23">
        <v>4085.4</v>
      </c>
      <c r="I76" s="18"/>
      <c r="J76" s="17"/>
      <c r="K76" s="18"/>
      <c r="L76" s="18"/>
      <c r="M76" s="17">
        <f>SUM(B76:L76)</f>
        <v>4085.4</v>
      </c>
    </row>
    <row r="77" spans="1:13" ht="12.75">
      <c r="A77" t="s">
        <v>42</v>
      </c>
      <c r="B77" s="23">
        <v>6770.71</v>
      </c>
      <c r="C77" s="18"/>
      <c r="D77" s="20"/>
      <c r="E77" s="19"/>
      <c r="F77" s="20"/>
      <c r="G77" s="18"/>
      <c r="H77" s="23">
        <v>10324.52</v>
      </c>
      <c r="I77" s="18"/>
      <c r="J77" s="17"/>
      <c r="K77" s="18"/>
      <c r="L77" s="18"/>
      <c r="M77" s="17">
        <f>SUM(B77:L77)</f>
        <v>17095.23</v>
      </c>
    </row>
    <row r="78" spans="1:13" ht="12.75">
      <c r="A78" t="s">
        <v>62</v>
      </c>
      <c r="B78" s="22">
        <v>1072.82</v>
      </c>
      <c r="C78" s="18"/>
      <c r="D78" s="20"/>
      <c r="E78" s="19"/>
      <c r="F78" s="20"/>
      <c r="G78" s="18"/>
      <c r="H78" s="23">
        <v>9603.3</v>
      </c>
      <c r="I78" s="18"/>
      <c r="J78" s="17"/>
      <c r="K78" s="18"/>
      <c r="L78" s="18"/>
      <c r="M78" s="17">
        <f>SUM(B78:L78)</f>
        <v>10676.119999999999</v>
      </c>
    </row>
    <row r="79" spans="2:13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>
      <c r="A80" t="s">
        <v>43</v>
      </c>
      <c r="B80" s="17">
        <f>+SUM(B51:B78)</f>
        <v>100805.82</v>
      </c>
      <c r="C80" s="18"/>
      <c r="D80" s="17">
        <f>+SUM(D51:D78)</f>
        <v>0</v>
      </c>
      <c r="E80" s="19"/>
      <c r="F80" s="17">
        <f>+SUM(F51:F78)</f>
        <v>0</v>
      </c>
      <c r="G80" s="18"/>
      <c r="H80" s="17">
        <f>+SUM(H51:H78)</f>
        <v>24013.22</v>
      </c>
      <c r="I80" s="18"/>
      <c r="J80" s="17">
        <f>+SUM(J51:J78)</f>
        <v>0</v>
      </c>
      <c r="K80" s="18"/>
      <c r="L80" s="18"/>
      <c r="M80" s="17">
        <f>+SUM(M51:M78)</f>
        <v>124819.03999999998</v>
      </c>
    </row>
    <row r="81" spans="2:13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t="s">
        <v>44</v>
      </c>
      <c r="B82" s="17">
        <v>48634.86</v>
      </c>
      <c r="C82" s="18"/>
      <c r="D82" s="17"/>
      <c r="E82" s="19"/>
      <c r="F82" s="17"/>
      <c r="G82" s="18"/>
      <c r="H82" s="17"/>
      <c r="I82" s="18"/>
      <c r="J82" s="17"/>
      <c r="K82" s="18"/>
      <c r="L82" s="18"/>
      <c r="M82" s="17">
        <f>SUM(B82:L82)</f>
        <v>48634.86</v>
      </c>
    </row>
    <row r="83" spans="1:13" ht="12.75">
      <c r="A83" t="s">
        <v>63</v>
      </c>
      <c r="B83" s="17" t="s">
        <v>64</v>
      </c>
      <c r="C83" s="18"/>
      <c r="D83" s="5">
        <v>-38809.1</v>
      </c>
      <c r="E83" s="19"/>
      <c r="F83" s="17" t="s">
        <v>64</v>
      </c>
      <c r="G83" s="18"/>
      <c r="H83" s="5">
        <v>-9825.76</v>
      </c>
      <c r="I83" s="18"/>
      <c r="J83" s="17" t="s">
        <v>64</v>
      </c>
      <c r="K83" s="18"/>
      <c r="L83" s="18"/>
      <c r="M83" s="17">
        <f>SUM(B83:L83)</f>
        <v>-48634.86</v>
      </c>
    </row>
    <row r="84" spans="2:13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>
      <c r="A85" t="s">
        <v>46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2.75">
      <c r="A86" t="s">
        <v>47</v>
      </c>
      <c r="B86" s="17">
        <f>+B47-B80+SUM(B82:B83)</f>
        <v>44783.37000000001</v>
      </c>
      <c r="C86" s="18"/>
      <c r="D86" s="17">
        <f>+D47-D80+SUM(D82:D83)</f>
        <v>18.959999999999127</v>
      </c>
      <c r="E86" s="19"/>
      <c r="F86" s="17">
        <f>+F47-F80+SUM(F82:F83)</f>
        <v>14.23</v>
      </c>
      <c r="G86" s="18"/>
      <c r="H86" s="17">
        <f>+H47-H80+SUM(H82:H83)</f>
        <v>2.456000000000131</v>
      </c>
      <c r="I86" s="18"/>
      <c r="J86" s="17">
        <f>+J47-J80+SUM(J82:J83)</f>
        <v>0</v>
      </c>
      <c r="K86" s="18"/>
      <c r="L86" s="18"/>
      <c r="M86" s="17">
        <f>+M47-M80+SUM(M82:M83)</f>
        <v>44819.016</v>
      </c>
    </row>
    <row r="87" spans="2:13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2.75">
      <c r="A88" t="s">
        <v>48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2.75">
      <c r="A89" t="s">
        <v>71</v>
      </c>
      <c r="B89" s="17">
        <v>109909.49</v>
      </c>
      <c r="C89" s="18"/>
      <c r="D89" s="17">
        <v>63226.41</v>
      </c>
      <c r="E89" s="19"/>
      <c r="F89" s="17">
        <v>47387.44</v>
      </c>
      <c r="G89" s="18"/>
      <c r="H89" s="17">
        <v>8153.74</v>
      </c>
      <c r="I89" s="18"/>
      <c r="J89" s="17">
        <v>0</v>
      </c>
      <c r="K89" s="18"/>
      <c r="L89" s="18"/>
      <c r="M89" s="17">
        <f>SUM(B89:L89)</f>
        <v>228677.08000000002</v>
      </c>
    </row>
    <row r="90" spans="2:13" ht="9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t="s">
        <v>49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2.75">
      <c r="A92" t="s">
        <v>45</v>
      </c>
      <c r="B92" s="9"/>
      <c r="C92" s="8"/>
      <c r="D92" s="9"/>
      <c r="E92" s="7"/>
      <c r="F92" s="9"/>
      <c r="G92" s="8"/>
      <c r="H92" s="9"/>
      <c r="I92" s="8"/>
      <c r="J92" s="9"/>
      <c r="K92" s="8"/>
      <c r="L92" s="8"/>
      <c r="M92" s="5">
        <f>SUM(B92:L92)</f>
        <v>0</v>
      </c>
    </row>
    <row r="93" spans="1:13" ht="12.75">
      <c r="A93" t="s">
        <v>45</v>
      </c>
      <c r="B93" s="9"/>
      <c r="C93" s="8"/>
      <c r="D93" s="9"/>
      <c r="E93" s="7"/>
      <c r="F93" s="9"/>
      <c r="G93" s="8"/>
      <c r="H93" s="9"/>
      <c r="I93" s="8"/>
      <c r="J93" s="9"/>
      <c r="K93" s="8"/>
      <c r="L93" s="8"/>
      <c r="M93" s="5">
        <f>SUM(B93:L93)</f>
        <v>0</v>
      </c>
    </row>
    <row r="94" spans="1:13" ht="12.75">
      <c r="A94" t="s">
        <v>45</v>
      </c>
      <c r="B94" s="9"/>
      <c r="C94" s="8"/>
      <c r="D94" s="9"/>
      <c r="E94" s="7"/>
      <c r="F94" s="9"/>
      <c r="G94" s="8"/>
      <c r="H94" s="9"/>
      <c r="I94" s="8"/>
      <c r="J94" s="9"/>
      <c r="K94" s="8"/>
      <c r="L94" s="8"/>
      <c r="M94" s="5">
        <f>SUM(B94:L94)</f>
        <v>0</v>
      </c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2.75">
      <c r="A96" t="s">
        <v>50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2.75">
      <c r="A97" t="s">
        <v>71</v>
      </c>
      <c r="B97" s="17">
        <f>+B89+B92+B93+B94</f>
        <v>109909.49</v>
      </c>
      <c r="C97" s="18"/>
      <c r="D97" s="17">
        <f>+D89+D92+D93+D94</f>
        <v>63226.41</v>
      </c>
      <c r="E97" s="19"/>
      <c r="F97" s="17">
        <f>+F89+F92+F93+F94</f>
        <v>47387.44</v>
      </c>
      <c r="G97" s="18"/>
      <c r="H97" s="17">
        <f>+H89+H92+H93+H94</f>
        <v>8153.74</v>
      </c>
      <c r="I97" s="18"/>
      <c r="J97" s="17">
        <f>+J89+J92+J93+J94</f>
        <v>0</v>
      </c>
      <c r="K97" s="18"/>
      <c r="L97" s="18"/>
      <c r="M97" s="17">
        <f>+M89+M92+M93+M94</f>
        <v>228677.08000000002</v>
      </c>
    </row>
    <row r="98" spans="2:13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2.75">
      <c r="A99" t="s">
        <v>51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3.5" thickBot="1">
      <c r="A100" t="s">
        <v>70</v>
      </c>
      <c r="B100" s="21">
        <f>+B97+B86</f>
        <v>154692.86000000002</v>
      </c>
      <c r="C100" s="18"/>
      <c r="D100" s="21">
        <f>+D97+D86</f>
        <v>63245.37</v>
      </c>
      <c r="E100" s="18"/>
      <c r="F100" s="21">
        <f>+F97+F86</f>
        <v>47401.670000000006</v>
      </c>
      <c r="G100" s="18"/>
      <c r="H100" s="21">
        <f>+H97+H86</f>
        <v>8156.196</v>
      </c>
      <c r="I100" s="18"/>
      <c r="J100" s="21">
        <f>+J97+J86</f>
        <v>0</v>
      </c>
      <c r="K100" s="18"/>
      <c r="L100" s="18"/>
      <c r="M100" s="21">
        <f>SUM(B100:L100)</f>
        <v>273496.096</v>
      </c>
    </row>
    <row r="101" spans="1:13" ht="13.5" thickTop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30" ht="12.75">
      <c r="A130" t="s">
        <v>52</v>
      </c>
    </row>
    <row r="174" ht="12.75">
      <c r="A174" t="s">
        <v>53</v>
      </c>
    </row>
  </sheetData>
  <sheetProtection/>
  <mergeCells count="26">
    <mergeCell ref="A1:M1"/>
    <mergeCell ref="A2:M2"/>
    <mergeCell ref="A3:M3"/>
    <mergeCell ref="A4:M4"/>
    <mergeCell ref="A38:M38"/>
    <mergeCell ref="A64:M64"/>
    <mergeCell ref="A5:M5"/>
    <mergeCell ref="A6:M6"/>
    <mergeCell ref="A32:M32"/>
    <mergeCell ref="H8:K8"/>
    <mergeCell ref="A66:M66"/>
    <mergeCell ref="A67:M67"/>
    <mergeCell ref="A68:M68"/>
    <mergeCell ref="A65:M65"/>
    <mergeCell ref="H40:K40"/>
    <mergeCell ref="A33:M33"/>
    <mergeCell ref="A34:M34"/>
    <mergeCell ref="A35:M35"/>
    <mergeCell ref="A36:M36"/>
    <mergeCell ref="A37:M37"/>
    <mergeCell ref="A101:M101"/>
    <mergeCell ref="A102:M102"/>
    <mergeCell ref="A103:M103"/>
    <mergeCell ref="A69:M69"/>
    <mergeCell ref="A70:M70"/>
    <mergeCell ref="H72:K72"/>
  </mergeCells>
  <printOptions horizontalCentered="1"/>
  <pageMargins left="0.75" right="0.75" top="1" bottom="1" header="0.5" footer="0.5"/>
  <pageSetup horizontalDpi="600" verticalDpi="600" orientation="landscape" scale="92" r:id="rId1"/>
  <rowBreaks count="2" manualBreakCount="2">
    <brk id="31" max="255" man="1"/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lgpr13595</dc:creator>
  <cp:keywords/>
  <dc:description/>
  <cp:lastModifiedBy>Trish</cp:lastModifiedBy>
  <cp:lastPrinted>2014-02-24T20:23:41Z</cp:lastPrinted>
  <dcterms:created xsi:type="dcterms:W3CDTF">2002-12-09T17:56:08Z</dcterms:created>
  <dcterms:modified xsi:type="dcterms:W3CDTF">2014-04-20T16:29:06Z</dcterms:modified>
  <cp:category/>
  <cp:version/>
  <cp:contentType/>
  <cp:contentStatus/>
</cp:coreProperties>
</file>